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19200" windowHeight="7350" activeTab="0"/>
  </bookViews>
  <sheets>
    <sheet name="Командный зачет " sheetId="1" r:id="rId1"/>
    <sheet name="Личный зачет" sheetId="2" r:id="rId2"/>
  </sheets>
  <definedNames>
    <definedName name="_xlfn.SUMIFS" hidden="1">#NAME?</definedName>
    <definedName name="_xlnm._FilterDatabase" localSheetId="1" hidden="1">'Личный зачет'!$A$5:$O$23</definedName>
    <definedName name="_xlnm.Print_Titles" localSheetId="0">'Командный зачет '!$1:$6</definedName>
    <definedName name="_xlnm.Print_Titles" localSheetId="1">'Личный зачет'!$1:$5</definedName>
    <definedName name="_xlnm.Print_Area" localSheetId="0">'Командный зачет '!$A$1:$E$22</definedName>
    <definedName name="_xlnm.Print_Area" localSheetId="1">'Личный зачет'!$A$1:$O$24</definedName>
  </definedNames>
  <calcPr fullCalcOnLoad="1"/>
</workbook>
</file>

<file path=xl/sharedStrings.xml><?xml version="1.0" encoding="utf-8"?>
<sst xmlns="http://schemas.openxmlformats.org/spreadsheetml/2006/main" count="86" uniqueCount="56">
  <si>
    <t>Штрафное время</t>
  </si>
  <si>
    <t>Всего штраф</t>
  </si>
  <si>
    <t>Время прохожд.</t>
  </si>
  <si>
    <t>Результат</t>
  </si>
  <si>
    <t>Место</t>
  </si>
  <si>
    <t>Предприятие</t>
  </si>
  <si>
    <t>Результаты командного зачета</t>
  </si>
  <si>
    <t>Змейка</t>
  </si>
  <si>
    <t>Парковка</t>
  </si>
  <si>
    <t>Круг</t>
  </si>
  <si>
    <t>Колея</t>
  </si>
  <si>
    <t>Ворота</t>
  </si>
  <si>
    <t>Стоп</t>
  </si>
  <si>
    <t>Бушин Анатолий Андреевич</t>
  </si>
  <si>
    <t>Метелкин Александр Викторович</t>
  </si>
  <si>
    <t>Макейченков Сергей Викторович</t>
  </si>
  <si>
    <t>Лебедев Виталий Савельевич</t>
  </si>
  <si>
    <t>Иванов Игорь Евгеньевич</t>
  </si>
  <si>
    <t>Букин Александр Иванович</t>
  </si>
  <si>
    <t>Анисимов Александр Владимирович</t>
  </si>
  <si>
    <t>Ясюренко Юрий Викторович</t>
  </si>
  <si>
    <t>Листов Владимир Александрович</t>
  </si>
  <si>
    <t>Дорофеев Илья Михайлович</t>
  </si>
  <si>
    <t>Першин Юрий Вячеславович</t>
  </si>
  <si>
    <t>Тарнопольский Игорь Викторович</t>
  </si>
  <si>
    <t>Казаков Денис Владимирович</t>
  </si>
  <si>
    <t>Сизов Сергей Петрович</t>
  </si>
  <si>
    <t>Сизов Антон Сергеевич</t>
  </si>
  <si>
    <t>Прокофьев Валерий Владимирович</t>
  </si>
  <si>
    <t>Коваленко Дмитрий Павлович</t>
  </si>
  <si>
    <t>Костенко Алексей Прокофьевич</t>
  </si>
  <si>
    <t>24:14</t>
  </si>
  <si>
    <t>ИП Сизов С.П.    Псковская обл.</t>
  </si>
  <si>
    <t>Стартовый №</t>
  </si>
  <si>
    <t>Фамилия, имя, отчество  водителя</t>
  </si>
  <si>
    <t>Бокс п.ходом</t>
  </si>
  <si>
    <t>Бокс з.ходом</t>
  </si>
  <si>
    <t>ИП Сизов С.П.  (команда №1)</t>
  </si>
  <si>
    <t>ИП Сизов С.П.  (команда №2)</t>
  </si>
  <si>
    <t>Фамилия, имя, отчество водителя</t>
  </si>
  <si>
    <t>Региональный (отборочный) этап по Северо-западному федеральному округу</t>
  </si>
  <si>
    <t>XI открытый Всероссийский конкурс мастерства водителей магистральных автопоездов «АСМАП-Профи»</t>
  </si>
  <si>
    <r>
      <t>п. Новоселье, Ленинградская обл.                                                                                  05 августа 2017г</t>
    </r>
    <r>
      <rPr>
        <b/>
        <sz val="11"/>
        <color indexed="10"/>
        <rFont val="Arial"/>
        <family val="2"/>
      </rPr>
      <t>.</t>
    </r>
  </si>
  <si>
    <t xml:space="preserve">Предприятие (кратко).                   Город, область  </t>
  </si>
  <si>
    <t>ООО  "Нордленд" (команда №1)</t>
  </si>
  <si>
    <t xml:space="preserve">ООО "РТГрупп" </t>
  </si>
  <si>
    <t>ООО  "Нордленд" (команда №2)</t>
  </si>
  <si>
    <t>ЗАО "Картранссервис"</t>
  </si>
  <si>
    <t>ООО "Выборг-Транс"    Санкт-Петербург</t>
  </si>
  <si>
    <t>ООО "СЗТК "ВиСт"    Санкт-Петербург</t>
  </si>
  <si>
    <t>ЗАО "Картранссервис"   Санкт-Петербург</t>
  </si>
  <si>
    <t>ООО  "Нордленд"   Санкт-Петербург</t>
  </si>
  <si>
    <t>ООО "РТГрупп"    Санкт-Петербург</t>
  </si>
  <si>
    <t>ООО "Арко-Турс"   Санкт-Петербург</t>
  </si>
  <si>
    <t>ООО "СЗТК "ВиСт" (команда №2)</t>
  </si>
  <si>
    <t>ООО "СЗТК "ВиСт" (команда №1)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</si>
</sst>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mm:ss.0;@"/>
    <numFmt numFmtId="190" formatCode="h:mm:ss;@"/>
    <numFmt numFmtId="191" formatCode="[$-F400]h:mm:ss\ AM/PM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h]:mm:ss;@"/>
    <numFmt numFmtId="198" formatCode="[$-FC19]d\ mmmm\ yyyy\ &quot;г.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8"/>
      <color indexed="8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91" fontId="0" fillId="0" borderId="0" xfId="0" applyNumberFormat="1" applyBorder="1" applyAlignment="1">
      <alignment horizontal="center" vertical="center"/>
    </xf>
    <xf numFmtId="197" fontId="0" fillId="0" borderId="0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197" fontId="0" fillId="0" borderId="17" xfId="0" applyNumberFormat="1" applyBorder="1" applyAlignment="1">
      <alignment horizontal="center" vertical="center"/>
    </xf>
    <xf numFmtId="197" fontId="0" fillId="0" borderId="18" xfId="0" applyNumberForma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191" fontId="0" fillId="0" borderId="28" xfId="0" applyNumberFormat="1" applyBorder="1" applyAlignment="1">
      <alignment horizontal="center" vertical="center"/>
    </xf>
    <xf numFmtId="191" fontId="0" fillId="0" borderId="32" xfId="0" applyNumberFormat="1" applyBorder="1" applyAlignment="1">
      <alignment horizontal="center" vertical="center"/>
    </xf>
    <xf numFmtId="191" fontId="0" fillId="0" borderId="29" xfId="0" applyNumberFormat="1" applyBorder="1" applyAlignment="1">
      <alignment horizontal="center" vertical="center"/>
    </xf>
    <xf numFmtId="191" fontId="0" fillId="0" borderId="33" xfId="0" applyNumberFormat="1" applyBorder="1" applyAlignment="1">
      <alignment horizontal="center" vertical="center"/>
    </xf>
    <xf numFmtId="191" fontId="0" fillId="0" borderId="34" xfId="0" applyNumberFormat="1" applyBorder="1" applyAlignment="1">
      <alignment horizontal="center" vertical="center"/>
    </xf>
    <xf numFmtId="191" fontId="0" fillId="0" borderId="35" xfId="0" applyNumberFormat="1" applyBorder="1" applyAlignment="1">
      <alignment horizontal="center" vertical="center"/>
    </xf>
    <xf numFmtId="191" fontId="0" fillId="0" borderId="19" xfId="0" applyNumberFormat="1" applyBorder="1" applyAlignment="1">
      <alignment horizontal="center" vertical="center"/>
    </xf>
    <xf numFmtId="191" fontId="0" fillId="0" borderId="31" xfId="0" applyNumberFormat="1" applyBorder="1" applyAlignment="1">
      <alignment horizontal="center" vertical="center"/>
    </xf>
    <xf numFmtId="191" fontId="0" fillId="0" borderId="20" xfId="0" applyNumberForma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97" fontId="0" fillId="0" borderId="36" xfId="0" applyNumberFormat="1" applyBorder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190" fontId="0" fillId="0" borderId="37" xfId="0" applyNumberFormat="1" applyFont="1" applyBorder="1" applyAlignment="1">
      <alignment horizontal="center" vertical="center"/>
    </xf>
    <xf numFmtId="190" fontId="0" fillId="0" borderId="38" xfId="0" applyNumberFormat="1" applyFont="1" applyBorder="1" applyAlignment="1">
      <alignment horizontal="center" vertical="center"/>
    </xf>
    <xf numFmtId="190" fontId="0" fillId="0" borderId="38" xfId="0" applyNumberFormat="1" applyBorder="1" applyAlignment="1">
      <alignment horizontal="center" vertical="center"/>
    </xf>
    <xf numFmtId="190" fontId="0" fillId="0" borderId="39" xfId="0" applyNumberFormat="1" applyFont="1" applyBorder="1" applyAlignment="1">
      <alignment horizontal="center" vertical="center"/>
    </xf>
    <xf numFmtId="190" fontId="0" fillId="0" borderId="40" xfId="0" applyNumberFormat="1" applyBorder="1" applyAlignment="1">
      <alignment horizontal="center" vertical="center"/>
    </xf>
    <xf numFmtId="190" fontId="0" fillId="0" borderId="41" xfId="0" applyNumberFormat="1" applyBorder="1" applyAlignment="1">
      <alignment horizontal="center" vertical="center"/>
    </xf>
    <xf numFmtId="190" fontId="0" fillId="0" borderId="42" xfId="0" applyNumberForma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0" xfId="0" applyFont="1" applyBorder="1" applyAlignment="1">
      <alignment horizontal="center"/>
    </xf>
    <xf numFmtId="20" fontId="8" fillId="0" borderId="47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0" fontId="8" fillId="0" borderId="3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1</xdr:row>
      <xdr:rowOff>152400</xdr:rowOff>
    </xdr:from>
    <xdr:ext cx="10106025" cy="371475"/>
    <xdr:sp>
      <xdr:nvSpPr>
        <xdr:cNvPr id="1" name="TextBox 1"/>
        <xdr:cNvSpPr txBox="1">
          <a:spLocks noChangeArrowheads="1"/>
        </xdr:cNvSpPr>
      </xdr:nvSpPr>
      <xdr:spPr>
        <a:xfrm>
          <a:off x="1314450" y="914400"/>
          <a:ext cx="1010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п. Новоселье, Ленинградская обл.                                                                                         05 августа 2017 г.</a:t>
          </a:r>
        </a:p>
      </xdr:txBody>
    </xdr:sp>
    <xdr:clientData/>
  </xdr:oneCellAnchor>
  <xdr:oneCellAnchor>
    <xdr:from>
      <xdr:col>3</xdr:col>
      <xdr:colOff>1209675</xdr:colOff>
      <xdr:row>1</xdr:row>
      <xdr:rowOff>523875</xdr:rowOff>
    </xdr:from>
    <xdr:ext cx="3181350" cy="381000"/>
    <xdr:sp>
      <xdr:nvSpPr>
        <xdr:cNvPr id="2" name="TextBox 3"/>
        <xdr:cNvSpPr txBox="1">
          <a:spLocks noChangeArrowheads="1"/>
        </xdr:cNvSpPr>
      </xdr:nvSpPr>
      <xdr:spPr>
        <a:xfrm>
          <a:off x="4943475" y="1285875"/>
          <a:ext cx="3181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Результаты личного зачета</a:t>
          </a:r>
        </a:p>
      </xdr:txBody>
    </xdr:sp>
    <xdr:clientData/>
  </xdr:oneCellAnchor>
  <xdr:oneCellAnchor>
    <xdr:from>
      <xdr:col>12</xdr:col>
      <xdr:colOff>85725</xdr:colOff>
      <xdr:row>0</xdr:row>
      <xdr:rowOff>314325</xdr:rowOff>
    </xdr:from>
    <xdr:ext cx="180975" cy="257175"/>
    <xdr:sp fLocksText="0">
      <xdr:nvSpPr>
        <xdr:cNvPr id="3" name="TextBox 2"/>
        <xdr:cNvSpPr txBox="1">
          <a:spLocks noChangeArrowheads="1"/>
        </xdr:cNvSpPr>
      </xdr:nvSpPr>
      <xdr:spPr>
        <a:xfrm>
          <a:off x="11087100" y="314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171450</xdr:rowOff>
    </xdr:from>
    <xdr:to>
      <xdr:col>13</xdr:col>
      <xdr:colOff>695325</xdr:colOff>
      <xdr:row>1</xdr:row>
      <xdr:rowOff>0</xdr:rowOff>
    </xdr:to>
    <xdr:sp>
      <xdr:nvSpPr>
        <xdr:cNvPr id="4" name="Text Box 100"/>
        <xdr:cNvSpPr txBox="1">
          <a:spLocks noChangeArrowheads="1"/>
        </xdr:cNvSpPr>
      </xdr:nvSpPr>
      <xdr:spPr>
        <a:xfrm>
          <a:off x="647700" y="171450"/>
          <a:ext cx="11820525" cy="5905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XI открытый Всероссийский конкурс мастерства водителей магистральных автопоездов «АСМАП-Профи», региональный (отборочный) этап по Северо-западному федеральному округу.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80" zoomScaleNormal="80" zoomScaleSheetLayoutView="80" zoomScalePageLayoutView="0" workbookViewId="0" topLeftCell="A1">
      <selection activeCell="F13" sqref="F13"/>
    </sheetView>
  </sheetViews>
  <sheetFormatPr defaultColWidth="9.140625" defaultRowHeight="12.75"/>
  <cols>
    <col min="1" max="1" width="8.8515625" style="9" customWidth="1"/>
    <col min="2" max="2" width="33.140625" style="0" customWidth="1"/>
    <col min="3" max="3" width="13.57421875" style="10" customWidth="1"/>
    <col min="4" max="4" width="37.00390625" style="0" customWidth="1"/>
    <col min="5" max="5" width="16.140625" style="0" customWidth="1"/>
    <col min="6" max="35" width="22.00390625" style="0" customWidth="1"/>
    <col min="36" max="36" width="11.140625" style="0" customWidth="1"/>
    <col min="37" max="37" width="15.8515625" style="0" bestFit="1" customWidth="1"/>
    <col min="38" max="38" width="20.421875" style="0" bestFit="1" customWidth="1"/>
    <col min="39" max="39" width="17.57421875" style="0" bestFit="1" customWidth="1"/>
    <col min="40" max="40" width="22.140625" style="0" bestFit="1" customWidth="1"/>
    <col min="41" max="41" width="17.8515625" style="0" bestFit="1" customWidth="1"/>
    <col min="42" max="42" width="22.421875" style="0" bestFit="1" customWidth="1"/>
    <col min="43" max="43" width="14.421875" style="0" bestFit="1" customWidth="1"/>
    <col min="44" max="44" width="18.57421875" style="0" bestFit="1" customWidth="1"/>
    <col min="45" max="45" width="16.140625" style="0" bestFit="1" customWidth="1"/>
    <col min="46" max="46" width="20.57421875" style="0" bestFit="1" customWidth="1"/>
    <col min="47" max="47" width="22.00390625" style="0" bestFit="1" customWidth="1"/>
    <col min="48" max="48" width="26.421875" style="0" bestFit="1" customWidth="1"/>
    <col min="49" max="49" width="22.00390625" style="0" bestFit="1" customWidth="1"/>
    <col min="50" max="50" width="26.421875" style="0" bestFit="1" customWidth="1"/>
    <col min="51" max="51" width="14.8515625" style="0" bestFit="1" customWidth="1"/>
    <col min="52" max="52" width="19.421875" style="0" bestFit="1" customWidth="1"/>
    <col min="53" max="53" width="15.00390625" style="0" bestFit="1" customWidth="1"/>
    <col min="54" max="54" width="19.421875" style="0" bestFit="1" customWidth="1"/>
    <col min="55" max="55" width="18.00390625" style="0" bestFit="1" customWidth="1"/>
    <col min="56" max="56" width="22.421875" style="0" bestFit="1" customWidth="1"/>
    <col min="57" max="57" width="16.421875" style="0" bestFit="1" customWidth="1"/>
    <col min="58" max="58" width="20.8515625" style="0" bestFit="1" customWidth="1"/>
    <col min="59" max="59" width="15.140625" style="0" bestFit="1" customWidth="1"/>
    <col min="60" max="60" width="19.57421875" style="0" bestFit="1" customWidth="1"/>
    <col min="61" max="61" width="14.8515625" style="0" bestFit="1" customWidth="1"/>
    <col min="62" max="62" width="19.421875" style="0" bestFit="1" customWidth="1"/>
    <col min="63" max="63" width="15.57421875" style="0" bestFit="1" customWidth="1"/>
    <col min="64" max="65" width="20.140625" style="0" bestFit="1" customWidth="1"/>
    <col min="66" max="66" width="24.57421875" style="0" bestFit="1" customWidth="1"/>
    <col min="67" max="67" width="11.140625" style="0" bestFit="1" customWidth="1"/>
  </cols>
  <sheetData>
    <row r="1" spans="1:9" ht="51.75" customHeight="1">
      <c r="A1" s="77" t="s">
        <v>41</v>
      </c>
      <c r="B1" s="77"/>
      <c r="C1" s="77"/>
      <c r="D1" s="77"/>
      <c r="E1" s="77"/>
      <c r="F1" s="7"/>
      <c r="G1" s="7"/>
      <c r="H1" s="7"/>
      <c r="I1" s="7"/>
    </row>
    <row r="2" spans="1:9" ht="32.25" customHeight="1">
      <c r="A2" s="77" t="s">
        <v>40</v>
      </c>
      <c r="B2" s="77"/>
      <c r="C2" s="77"/>
      <c r="D2" s="77"/>
      <c r="E2" s="77"/>
      <c r="F2" s="7"/>
      <c r="G2" s="7"/>
      <c r="H2" s="7"/>
      <c r="I2" s="7"/>
    </row>
    <row r="3" spans="1:9" ht="15">
      <c r="A3" s="78" t="s">
        <v>42</v>
      </c>
      <c r="B3" s="78"/>
      <c r="C3" s="78"/>
      <c r="D3" s="78"/>
      <c r="E3" s="78"/>
      <c r="F3" s="8"/>
      <c r="G3" s="8"/>
      <c r="H3" s="8"/>
      <c r="I3" s="8"/>
    </row>
    <row r="4" spans="1:5" ht="15">
      <c r="A4" s="79"/>
      <c r="B4" s="79"/>
      <c r="C4" s="79"/>
      <c r="D4" s="79"/>
      <c r="E4" s="79"/>
    </row>
    <row r="5" spans="1:9" ht="15.75" thickBot="1">
      <c r="A5" s="80" t="s">
        <v>6</v>
      </c>
      <c r="B5" s="80"/>
      <c r="C5" s="80"/>
      <c r="D5" s="80"/>
      <c r="E5" s="80"/>
      <c r="F5" s="8"/>
      <c r="G5" s="8"/>
      <c r="H5" s="8"/>
      <c r="I5" s="8"/>
    </row>
    <row r="6" spans="1:5" ht="31.5" thickBot="1">
      <c r="A6" s="66" t="s">
        <v>4</v>
      </c>
      <c r="B6" s="67" t="s">
        <v>5</v>
      </c>
      <c r="C6" s="68" t="s">
        <v>33</v>
      </c>
      <c r="D6" s="69" t="s">
        <v>39</v>
      </c>
      <c r="E6" s="70" t="s">
        <v>3</v>
      </c>
    </row>
    <row r="7" spans="1:5" ht="16.5" customHeight="1">
      <c r="A7" s="71">
        <f>RANK($E$7:$E$22,$E$7:$E$22,1)</f>
        <v>1</v>
      </c>
      <c r="B7" s="73" t="s">
        <v>54</v>
      </c>
      <c r="C7" s="35">
        <v>11</v>
      </c>
      <c r="D7" s="25" t="s">
        <v>15</v>
      </c>
      <c r="E7" s="81">
        <v>0.5423611111111112</v>
      </c>
    </row>
    <row r="8" spans="1:5" s="11" customFormat="1" ht="16.5" customHeight="1" thickBot="1">
      <c r="A8" s="72"/>
      <c r="B8" s="74"/>
      <c r="C8" s="34">
        <v>10</v>
      </c>
      <c r="D8" s="27" t="s">
        <v>14</v>
      </c>
      <c r="E8" s="82"/>
    </row>
    <row r="9" spans="1:5" s="12" customFormat="1" ht="16.5" customHeight="1">
      <c r="A9" s="71">
        <f>RANK($E$7:$E$22,$E$7:$E$22,1)</f>
        <v>2</v>
      </c>
      <c r="B9" s="73" t="s">
        <v>55</v>
      </c>
      <c r="C9" s="35">
        <v>16</v>
      </c>
      <c r="D9" s="25" t="s">
        <v>18</v>
      </c>
      <c r="E9" s="81">
        <v>0.5701388888888889</v>
      </c>
    </row>
    <row r="10" spans="1:5" s="12" customFormat="1" ht="15.75" customHeight="1" thickBot="1">
      <c r="A10" s="72"/>
      <c r="B10" s="74"/>
      <c r="C10" s="36">
        <v>14</v>
      </c>
      <c r="D10" s="27" t="s">
        <v>13</v>
      </c>
      <c r="E10" s="82"/>
    </row>
    <row r="11" spans="1:5" ht="16.5" customHeight="1">
      <c r="A11" s="71">
        <f>RANK($E$7:$E$22,$E$7:$E$22,1)</f>
        <v>3</v>
      </c>
      <c r="B11" s="73" t="s">
        <v>37</v>
      </c>
      <c r="C11" s="35">
        <v>13</v>
      </c>
      <c r="D11" s="25" t="s">
        <v>17</v>
      </c>
      <c r="E11" s="81">
        <v>0.6166666666666667</v>
      </c>
    </row>
    <row r="12" spans="1:5" s="11" customFormat="1" ht="16.5" customHeight="1" thickBot="1">
      <c r="A12" s="72"/>
      <c r="B12" s="74"/>
      <c r="C12" s="34">
        <v>21</v>
      </c>
      <c r="D12" s="27" t="s">
        <v>16</v>
      </c>
      <c r="E12" s="82"/>
    </row>
    <row r="13" spans="1:5" s="12" customFormat="1" ht="16.5" customHeight="1">
      <c r="A13" s="85">
        <f>RANK($E$7:$E$22,$E$7:$E$22,1)</f>
        <v>4</v>
      </c>
      <c r="B13" s="83" t="s">
        <v>44</v>
      </c>
      <c r="C13" s="33">
        <v>8</v>
      </c>
      <c r="D13" s="28" t="s">
        <v>21</v>
      </c>
      <c r="E13" s="86">
        <v>0.7118055555555555</v>
      </c>
    </row>
    <row r="14" spans="1:5" s="12" customFormat="1" ht="16.5" customHeight="1" thickBot="1">
      <c r="A14" s="72"/>
      <c r="B14" s="83"/>
      <c r="C14" s="33">
        <v>4</v>
      </c>
      <c r="D14" s="29" t="s">
        <v>22</v>
      </c>
      <c r="E14" s="84"/>
    </row>
    <row r="15" spans="1:5" s="12" customFormat="1" ht="16.5" customHeight="1">
      <c r="A15" s="71">
        <f>RANK($E$7:$E$22,$E$7:$E$22,1)</f>
        <v>5</v>
      </c>
      <c r="B15" s="73" t="s">
        <v>45</v>
      </c>
      <c r="C15" s="35">
        <v>18</v>
      </c>
      <c r="D15" s="25" t="s">
        <v>25</v>
      </c>
      <c r="E15" s="81">
        <v>0.7847222222222222</v>
      </c>
    </row>
    <row r="16" spans="1:5" s="12" customFormat="1" ht="16.5" customHeight="1" thickBot="1">
      <c r="A16" s="72"/>
      <c r="B16" s="74"/>
      <c r="C16" s="34">
        <v>7</v>
      </c>
      <c r="D16" s="38" t="s">
        <v>30</v>
      </c>
      <c r="E16" s="82"/>
    </row>
    <row r="17" spans="1:5" s="12" customFormat="1" ht="16.5" customHeight="1">
      <c r="A17" s="71">
        <f>RANK($E$7:$E$22,$E$7:$E$22,1)</f>
        <v>6</v>
      </c>
      <c r="B17" s="73" t="s">
        <v>38</v>
      </c>
      <c r="C17" s="35">
        <v>22</v>
      </c>
      <c r="D17" s="25" t="s">
        <v>26</v>
      </c>
      <c r="E17" s="81">
        <v>0.7986111111111112</v>
      </c>
    </row>
    <row r="18" spans="1:5" s="12" customFormat="1" ht="15.75" customHeight="1" thickBot="1">
      <c r="A18" s="72"/>
      <c r="B18" s="74"/>
      <c r="C18" s="34">
        <v>17</v>
      </c>
      <c r="D18" s="27" t="s">
        <v>27</v>
      </c>
      <c r="E18" s="82"/>
    </row>
    <row r="19" spans="1:5" ht="16.5" customHeight="1">
      <c r="A19" s="71">
        <f>RANK($E$7:$E$22,$E$7:$E$22,1)</f>
        <v>7</v>
      </c>
      <c r="B19" s="73" t="s">
        <v>46</v>
      </c>
      <c r="C19" s="33">
        <v>15</v>
      </c>
      <c r="D19" s="25" t="s">
        <v>23</v>
      </c>
      <c r="E19" s="81">
        <v>0.8250000000000001</v>
      </c>
    </row>
    <row r="20" spans="1:5" s="11" customFormat="1" ht="15.75" customHeight="1" thickBot="1">
      <c r="A20" s="72"/>
      <c r="B20" s="83"/>
      <c r="C20" s="37">
        <v>12</v>
      </c>
      <c r="D20" s="29" t="s">
        <v>24</v>
      </c>
      <c r="E20" s="84"/>
    </row>
    <row r="21" spans="1:5" ht="16.5" customHeight="1">
      <c r="A21" s="71">
        <v>8</v>
      </c>
      <c r="B21" s="73" t="s">
        <v>47</v>
      </c>
      <c r="C21" s="35">
        <v>6</v>
      </c>
      <c r="D21" s="25" t="s">
        <v>19</v>
      </c>
      <c r="E21" s="75" t="s">
        <v>31</v>
      </c>
    </row>
    <row r="22" spans="1:5" s="11" customFormat="1" ht="16.5" customHeight="1" thickBot="1">
      <c r="A22" s="72"/>
      <c r="B22" s="74"/>
      <c r="C22" s="34">
        <v>19</v>
      </c>
      <c r="D22" s="27" t="s">
        <v>20</v>
      </c>
      <c r="E22" s="76"/>
    </row>
    <row r="23" s="12" customFormat="1" ht="16.5" customHeight="1"/>
    <row r="24" s="12" customFormat="1" ht="16.5" customHeight="1"/>
    <row r="25" spans="1:3" ht="16.5" customHeight="1">
      <c r="A25"/>
      <c r="C25"/>
    </row>
    <row r="26" spans="1:3" ht="16.5" customHeight="1">
      <c r="A26"/>
      <c r="C26"/>
    </row>
    <row r="27" spans="1:3" ht="16.5" customHeight="1">
      <c r="A27"/>
      <c r="C27"/>
    </row>
    <row r="28" spans="1:3" ht="16.5" customHeight="1">
      <c r="A28"/>
      <c r="C28"/>
    </row>
    <row r="29" spans="1:3" ht="16.5" customHeight="1">
      <c r="A29"/>
      <c r="C29"/>
    </row>
    <row r="30" spans="1:3" ht="16.5" customHeight="1">
      <c r="A30"/>
      <c r="C30"/>
    </row>
    <row r="31" spans="1:3" ht="16.5" customHeight="1">
      <c r="A31"/>
      <c r="C31"/>
    </row>
  </sheetData>
  <sheetProtection/>
  <mergeCells count="29">
    <mergeCell ref="A2:E2"/>
    <mergeCell ref="B13:B14"/>
    <mergeCell ref="E13:E14"/>
    <mergeCell ref="A17:A18"/>
    <mergeCell ref="B17:B18"/>
    <mergeCell ref="E17:E18"/>
    <mergeCell ref="A15:A16"/>
    <mergeCell ref="B15:B16"/>
    <mergeCell ref="E15:E16"/>
    <mergeCell ref="A19:A20"/>
    <mergeCell ref="B19:B20"/>
    <mergeCell ref="E19:E20"/>
    <mergeCell ref="A7:A8"/>
    <mergeCell ref="B7:B8"/>
    <mergeCell ref="E7:E8"/>
    <mergeCell ref="A11:A12"/>
    <mergeCell ref="B11:B12"/>
    <mergeCell ref="E11:E12"/>
    <mergeCell ref="A13:A14"/>
    <mergeCell ref="A21:A22"/>
    <mergeCell ref="B21:B22"/>
    <mergeCell ref="E21:E22"/>
    <mergeCell ref="A1:E1"/>
    <mergeCell ref="A3:E3"/>
    <mergeCell ref="A4:E4"/>
    <mergeCell ref="A5:E5"/>
    <mergeCell ref="A9:A10"/>
    <mergeCell ref="B9:B10"/>
    <mergeCell ref="E9:E10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N8" sqref="N8"/>
    </sheetView>
  </sheetViews>
  <sheetFormatPr defaultColWidth="9.140625" defaultRowHeight="12.75"/>
  <cols>
    <col min="1" max="1" width="11.57421875" style="1" customWidth="1"/>
    <col min="2" max="2" width="7.00390625" style="1" customWidth="1"/>
    <col min="3" max="3" width="37.421875" style="1" customWidth="1"/>
    <col min="4" max="4" width="46.140625" style="1" customWidth="1"/>
    <col min="5" max="5" width="7.57421875" style="1" customWidth="1"/>
    <col min="6" max="6" width="9.8515625" style="1" bestFit="1" customWidth="1"/>
    <col min="7" max="12" width="7.57421875" style="1" customWidth="1"/>
    <col min="13" max="13" width="11.57421875" style="1" customWidth="1"/>
    <col min="14" max="14" width="10.421875" style="1" customWidth="1"/>
    <col min="15" max="15" width="10.57421875" style="1" bestFit="1" customWidth="1"/>
    <col min="16" max="16" width="9.421875" style="1" bestFit="1" customWidth="1"/>
    <col min="17" max="16384" width="9.140625" style="1" customWidth="1"/>
  </cols>
  <sheetData>
    <row r="1" spans="1:15" ht="60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  <c r="N1" s="88"/>
      <c r="O1" s="88"/>
    </row>
    <row r="2" spans="1:15" ht="60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2"/>
      <c r="N2" s="52"/>
      <c r="O2" s="52"/>
    </row>
    <row r="3" spans="1:9" ht="16.5" thickBot="1">
      <c r="A3" s="14"/>
      <c r="B3" s="15"/>
      <c r="C3" s="15"/>
      <c r="D3" s="14"/>
      <c r="I3" s="2"/>
    </row>
    <row r="4" spans="1:15" s="3" customFormat="1" ht="15.75" customHeight="1" thickBot="1">
      <c r="A4" s="89"/>
      <c r="B4" s="90"/>
      <c r="C4" s="90"/>
      <c r="D4" s="91"/>
      <c r="E4" s="92" t="s">
        <v>0</v>
      </c>
      <c r="F4" s="93"/>
      <c r="G4" s="93"/>
      <c r="H4" s="93"/>
      <c r="I4" s="93"/>
      <c r="J4" s="93"/>
      <c r="K4" s="93"/>
      <c r="L4" s="94"/>
      <c r="M4" s="95" t="s">
        <v>1</v>
      </c>
      <c r="N4" s="97" t="s">
        <v>2</v>
      </c>
      <c r="O4" s="99" t="s">
        <v>3</v>
      </c>
    </row>
    <row r="5" spans="1:15" s="3" customFormat="1" ht="39" thickBot="1">
      <c r="A5" s="30" t="s">
        <v>4</v>
      </c>
      <c r="B5" s="31" t="s">
        <v>33</v>
      </c>
      <c r="C5" s="31" t="s">
        <v>34</v>
      </c>
      <c r="D5" s="32" t="s">
        <v>43</v>
      </c>
      <c r="E5" s="22" t="s">
        <v>7</v>
      </c>
      <c r="F5" s="4" t="s">
        <v>8</v>
      </c>
      <c r="G5" s="4" t="s">
        <v>35</v>
      </c>
      <c r="H5" s="4" t="s">
        <v>9</v>
      </c>
      <c r="I5" s="4" t="s">
        <v>36</v>
      </c>
      <c r="J5" s="4" t="s">
        <v>10</v>
      </c>
      <c r="K5" s="4" t="s">
        <v>11</v>
      </c>
      <c r="L5" s="5" t="s">
        <v>12</v>
      </c>
      <c r="M5" s="96"/>
      <c r="N5" s="98"/>
      <c r="O5" s="100"/>
    </row>
    <row r="6" spans="1:15" s="26" customFormat="1" ht="21.75" customHeight="1">
      <c r="A6" s="48">
        <f aca="true" t="shared" si="0" ref="A6:A23">RANK(O6,$O$6:$O$23,1)</f>
        <v>1</v>
      </c>
      <c r="B6" s="49">
        <v>13</v>
      </c>
      <c r="C6" s="63" t="s">
        <v>17</v>
      </c>
      <c r="D6" s="60" t="s">
        <v>32</v>
      </c>
      <c r="E6" s="39">
        <v>0</v>
      </c>
      <c r="F6" s="44">
        <v>0.00011574074074074073</v>
      </c>
      <c r="G6" s="39">
        <v>0.00011574074074074073</v>
      </c>
      <c r="H6" s="44">
        <v>0.00023148148148148146</v>
      </c>
      <c r="I6" s="39">
        <v>0</v>
      </c>
      <c r="J6" s="44">
        <v>0</v>
      </c>
      <c r="K6" s="39">
        <v>0</v>
      </c>
      <c r="L6" s="45">
        <v>0</v>
      </c>
      <c r="M6" s="50">
        <f aca="true" t="shared" si="1" ref="M6:M23">E6+F6+G6+H6+I6+J6+K6+L6</f>
        <v>0.0004629629629629629</v>
      </c>
      <c r="N6" s="53">
        <v>0.002605324074074074</v>
      </c>
      <c r="O6" s="57">
        <f aca="true" t="shared" si="2" ref="O6:O23">M6+N6</f>
        <v>0.003068287037037037</v>
      </c>
    </row>
    <row r="7" spans="1:15" s="26" customFormat="1" ht="21.75" customHeight="1">
      <c r="A7" s="6">
        <f t="shared" si="0"/>
        <v>2</v>
      </c>
      <c r="B7" s="13">
        <v>16</v>
      </c>
      <c r="C7" s="64" t="s">
        <v>18</v>
      </c>
      <c r="D7" s="61" t="s">
        <v>49</v>
      </c>
      <c r="E7" s="40">
        <v>0</v>
      </c>
      <c r="F7" s="42">
        <v>0.0004629629629629629</v>
      </c>
      <c r="G7" s="40">
        <v>0</v>
      </c>
      <c r="H7" s="42">
        <v>0</v>
      </c>
      <c r="I7" s="40">
        <v>0.00011574074074074073</v>
      </c>
      <c r="J7" s="42">
        <v>0.00011574074074074073</v>
      </c>
      <c r="K7" s="40">
        <v>0.00011574074074074073</v>
      </c>
      <c r="L7" s="43">
        <v>0.00034722222222222224</v>
      </c>
      <c r="M7" s="23">
        <f t="shared" si="1"/>
        <v>0.0011574074074074073</v>
      </c>
      <c r="N7" s="54">
        <v>0.0023043981481481483</v>
      </c>
      <c r="O7" s="58">
        <f t="shared" si="2"/>
        <v>0.0034618055555555556</v>
      </c>
    </row>
    <row r="8" spans="1:15" s="26" customFormat="1" ht="21.75" customHeight="1">
      <c r="A8" s="6">
        <f t="shared" si="0"/>
        <v>3</v>
      </c>
      <c r="B8" s="13">
        <v>5</v>
      </c>
      <c r="C8" s="64" t="s">
        <v>28</v>
      </c>
      <c r="D8" s="61" t="s">
        <v>48</v>
      </c>
      <c r="E8" s="40">
        <v>0</v>
      </c>
      <c r="F8" s="42">
        <v>0.00023148148148148146</v>
      </c>
      <c r="G8" s="40">
        <v>0</v>
      </c>
      <c r="H8" s="42">
        <v>0.0006944444444444445</v>
      </c>
      <c r="I8" s="40">
        <v>0.00034722222222222224</v>
      </c>
      <c r="J8" s="42">
        <v>0.00011574074074074073</v>
      </c>
      <c r="K8" s="40">
        <v>0.00011574074074074073</v>
      </c>
      <c r="L8" s="43">
        <v>0</v>
      </c>
      <c r="M8" s="23">
        <f t="shared" si="1"/>
        <v>0.0015046296296296296</v>
      </c>
      <c r="N8" s="55">
        <v>0.002599537037037037</v>
      </c>
      <c r="O8" s="58">
        <f t="shared" si="2"/>
        <v>0.0041041666666666666</v>
      </c>
    </row>
    <row r="9" spans="1:15" s="26" customFormat="1" ht="21.75" customHeight="1">
      <c r="A9" s="6">
        <f t="shared" si="0"/>
        <v>4</v>
      </c>
      <c r="B9" s="13">
        <v>10</v>
      </c>
      <c r="C9" s="64" t="s">
        <v>14</v>
      </c>
      <c r="D9" s="61" t="s">
        <v>49</v>
      </c>
      <c r="E9" s="40">
        <v>0</v>
      </c>
      <c r="F9" s="42">
        <v>0.00011574074074074073</v>
      </c>
      <c r="G9" s="40">
        <v>0</v>
      </c>
      <c r="H9" s="42">
        <v>0.00023148148148148146</v>
      </c>
      <c r="I9" s="40">
        <v>0.0004629629629629629</v>
      </c>
      <c r="J9" s="42">
        <v>0.00023148148148148146</v>
      </c>
      <c r="K9" s="40">
        <v>0.00023148148148148146</v>
      </c>
      <c r="L9" s="43">
        <v>0</v>
      </c>
      <c r="M9" s="23">
        <f t="shared" si="1"/>
        <v>0.0012731481481481478</v>
      </c>
      <c r="N9" s="54">
        <v>0.0029108796296296296</v>
      </c>
      <c r="O9" s="58">
        <f t="shared" si="2"/>
        <v>0.004184027777777778</v>
      </c>
    </row>
    <row r="10" spans="1:15" s="26" customFormat="1" ht="21.75" customHeight="1">
      <c r="A10" s="6">
        <f t="shared" si="0"/>
        <v>5</v>
      </c>
      <c r="B10" s="13">
        <v>8</v>
      </c>
      <c r="C10" s="64" t="s">
        <v>21</v>
      </c>
      <c r="D10" s="61" t="s">
        <v>51</v>
      </c>
      <c r="E10" s="40">
        <v>0</v>
      </c>
      <c r="F10" s="42">
        <v>0.00023148148148148146</v>
      </c>
      <c r="G10" s="40">
        <v>0</v>
      </c>
      <c r="H10" s="42">
        <v>0.00011574074074074073</v>
      </c>
      <c r="I10" s="40">
        <v>0</v>
      </c>
      <c r="J10" s="42">
        <v>0.00023148148148148146</v>
      </c>
      <c r="K10" s="40">
        <v>0</v>
      </c>
      <c r="L10" s="43">
        <v>0.00034722222222222224</v>
      </c>
      <c r="M10" s="23">
        <f t="shared" si="1"/>
        <v>0.000925925925925926</v>
      </c>
      <c r="N10" s="54">
        <v>0.003403935185185185</v>
      </c>
      <c r="O10" s="58">
        <f t="shared" si="2"/>
        <v>0.004329861111111111</v>
      </c>
    </row>
    <row r="11" spans="1:15" s="26" customFormat="1" ht="21.75" customHeight="1">
      <c r="A11" s="6">
        <f t="shared" si="0"/>
        <v>6</v>
      </c>
      <c r="B11" s="13">
        <v>11</v>
      </c>
      <c r="C11" s="64" t="s">
        <v>15</v>
      </c>
      <c r="D11" s="61" t="s">
        <v>49</v>
      </c>
      <c r="E11" s="40">
        <v>0</v>
      </c>
      <c r="F11" s="42">
        <v>0.00011574074074074073</v>
      </c>
      <c r="G11" s="40">
        <v>0</v>
      </c>
      <c r="H11" s="42">
        <v>0.0005787037037037038</v>
      </c>
      <c r="I11" s="40">
        <v>0.00023148148148148146</v>
      </c>
      <c r="J11" s="42">
        <v>0.0004629629629629629</v>
      </c>
      <c r="K11" s="40">
        <v>0.00023148148148148146</v>
      </c>
      <c r="L11" s="43">
        <v>0.00034722222222222224</v>
      </c>
      <c r="M11" s="23">
        <f t="shared" si="1"/>
        <v>0.0019675925925925924</v>
      </c>
      <c r="N11" s="54">
        <v>0.002893518518518519</v>
      </c>
      <c r="O11" s="58">
        <f t="shared" si="2"/>
        <v>0.004861111111111111</v>
      </c>
    </row>
    <row r="12" spans="1:15" s="26" customFormat="1" ht="21.75" customHeight="1">
      <c r="A12" s="6">
        <f t="shared" si="0"/>
        <v>7</v>
      </c>
      <c r="B12" s="13">
        <v>15</v>
      </c>
      <c r="C12" s="64" t="s">
        <v>23</v>
      </c>
      <c r="D12" s="61" t="s">
        <v>51</v>
      </c>
      <c r="E12" s="40">
        <v>0</v>
      </c>
      <c r="F12" s="42">
        <v>0.00011574074074074073</v>
      </c>
      <c r="G12" s="40">
        <v>0</v>
      </c>
      <c r="H12" s="42">
        <v>0.00034722222222222224</v>
      </c>
      <c r="I12" s="40">
        <v>0.00011574074074074073</v>
      </c>
      <c r="J12" s="42">
        <v>0.00011574074074074073</v>
      </c>
      <c r="K12" s="40">
        <v>0.00023148148148148146</v>
      </c>
      <c r="L12" s="43">
        <v>0.00034722222222222224</v>
      </c>
      <c r="M12" s="23">
        <f t="shared" si="1"/>
        <v>0.001273148148148148</v>
      </c>
      <c r="N12" s="54">
        <v>0.004215277777777778</v>
      </c>
      <c r="O12" s="58">
        <f t="shared" si="2"/>
        <v>0.005488425925925926</v>
      </c>
    </row>
    <row r="13" spans="1:15" s="26" customFormat="1" ht="21.75" customHeight="1">
      <c r="A13" s="6">
        <f t="shared" si="0"/>
        <v>8</v>
      </c>
      <c r="B13" s="13">
        <v>22</v>
      </c>
      <c r="C13" s="64" t="s">
        <v>26</v>
      </c>
      <c r="D13" s="61" t="s">
        <v>32</v>
      </c>
      <c r="E13" s="40">
        <v>0</v>
      </c>
      <c r="F13" s="42">
        <v>0.00023148148148148146</v>
      </c>
      <c r="G13" s="40">
        <v>0</v>
      </c>
      <c r="H13" s="42">
        <v>0.00011574074074074073</v>
      </c>
      <c r="I13" s="40">
        <v>0.00023148148148148146</v>
      </c>
      <c r="J13" s="42">
        <v>0.00023148148148148146</v>
      </c>
      <c r="K13" s="40">
        <v>0.00023148148148148146</v>
      </c>
      <c r="L13" s="43">
        <v>0.00034722222222222224</v>
      </c>
      <c r="M13" s="23">
        <f t="shared" si="1"/>
        <v>0.001388888888888889</v>
      </c>
      <c r="N13" s="54">
        <v>0.004362268518518518</v>
      </c>
      <c r="O13" s="58">
        <f t="shared" si="2"/>
        <v>0.005751157407407407</v>
      </c>
    </row>
    <row r="14" spans="1:15" s="26" customFormat="1" ht="21.75" customHeight="1">
      <c r="A14" s="6">
        <f t="shared" si="0"/>
        <v>9</v>
      </c>
      <c r="B14" s="13">
        <v>7</v>
      </c>
      <c r="C14" s="64" t="s">
        <v>30</v>
      </c>
      <c r="D14" s="61" t="s">
        <v>52</v>
      </c>
      <c r="E14" s="40">
        <v>0</v>
      </c>
      <c r="F14" s="42">
        <v>0</v>
      </c>
      <c r="G14" s="40">
        <v>0.00011574074074074073</v>
      </c>
      <c r="H14" s="42">
        <v>0.0006944444444444445</v>
      </c>
      <c r="I14" s="40">
        <v>0</v>
      </c>
      <c r="J14" s="42">
        <v>0.00023148148148148146</v>
      </c>
      <c r="K14" s="40">
        <v>0</v>
      </c>
      <c r="L14" s="43">
        <v>0</v>
      </c>
      <c r="M14" s="23">
        <f t="shared" si="1"/>
        <v>0.0010416666666666667</v>
      </c>
      <c r="N14" s="54">
        <v>0.004959490740740741</v>
      </c>
      <c r="O14" s="58">
        <f t="shared" si="2"/>
        <v>0.006001157407407407</v>
      </c>
    </row>
    <row r="15" spans="1:15" s="26" customFormat="1" ht="21.75" customHeight="1">
      <c r="A15" s="6">
        <f t="shared" si="0"/>
        <v>10</v>
      </c>
      <c r="B15" s="13">
        <v>14</v>
      </c>
      <c r="C15" s="64" t="s">
        <v>13</v>
      </c>
      <c r="D15" s="61" t="s">
        <v>49</v>
      </c>
      <c r="E15" s="40">
        <v>0</v>
      </c>
      <c r="F15" s="42">
        <v>0.00011574074074074073</v>
      </c>
      <c r="G15" s="40">
        <v>0.003472222222222222</v>
      </c>
      <c r="H15" s="42">
        <v>0</v>
      </c>
      <c r="I15" s="40">
        <v>0</v>
      </c>
      <c r="J15" s="42">
        <v>0.00011574074074074073</v>
      </c>
      <c r="K15" s="40">
        <v>0.00023148148148148146</v>
      </c>
      <c r="L15" s="43">
        <v>0</v>
      </c>
      <c r="M15" s="23">
        <f t="shared" si="1"/>
        <v>0.003935185185185186</v>
      </c>
      <c r="N15" s="54">
        <v>0.0021122685185185185</v>
      </c>
      <c r="O15" s="58">
        <f t="shared" si="2"/>
        <v>0.006047453703703704</v>
      </c>
    </row>
    <row r="16" spans="1:15" s="26" customFormat="1" ht="21.75" customHeight="1">
      <c r="A16" s="6">
        <f t="shared" si="0"/>
        <v>11</v>
      </c>
      <c r="B16" s="13">
        <v>6</v>
      </c>
      <c r="C16" s="64" t="s">
        <v>19</v>
      </c>
      <c r="D16" s="61" t="s">
        <v>50</v>
      </c>
      <c r="E16" s="40">
        <v>0</v>
      </c>
      <c r="F16" s="42">
        <v>0.00034722222222222224</v>
      </c>
      <c r="G16" s="40">
        <v>0</v>
      </c>
      <c r="H16" s="42">
        <v>0.00034722222222222224</v>
      </c>
      <c r="I16" s="40">
        <v>0.00023148148148148146</v>
      </c>
      <c r="J16" s="42">
        <v>0.00011574074074074073</v>
      </c>
      <c r="K16" s="40">
        <v>0.00011574074074074073</v>
      </c>
      <c r="L16" s="43">
        <v>0.00034722222222222224</v>
      </c>
      <c r="M16" s="23">
        <f t="shared" si="1"/>
        <v>0.0015046296296296296</v>
      </c>
      <c r="N16" s="55">
        <v>0.004943287037037037</v>
      </c>
      <c r="O16" s="58">
        <f t="shared" si="2"/>
        <v>0.006447916666666666</v>
      </c>
    </row>
    <row r="17" spans="1:15" s="26" customFormat="1" ht="21.75" customHeight="1">
      <c r="A17" s="6">
        <f t="shared" si="0"/>
        <v>12</v>
      </c>
      <c r="B17" s="13">
        <v>20</v>
      </c>
      <c r="C17" s="64" t="s">
        <v>29</v>
      </c>
      <c r="D17" s="61" t="s">
        <v>53</v>
      </c>
      <c r="E17" s="40">
        <v>0.003472222222222222</v>
      </c>
      <c r="F17" s="42">
        <v>0.00023148148148148146</v>
      </c>
      <c r="G17" s="40">
        <v>0</v>
      </c>
      <c r="H17" s="42">
        <v>0.00034722222222222224</v>
      </c>
      <c r="I17" s="40">
        <v>0</v>
      </c>
      <c r="J17" s="42">
        <v>0.00011574074074074073</v>
      </c>
      <c r="K17" s="40">
        <v>0</v>
      </c>
      <c r="L17" s="43">
        <v>0</v>
      </c>
      <c r="M17" s="23">
        <f t="shared" si="1"/>
        <v>0.004166666666666667</v>
      </c>
      <c r="N17" s="54">
        <v>0.0028599537037037035</v>
      </c>
      <c r="O17" s="58">
        <f t="shared" si="2"/>
        <v>0.007026620370370371</v>
      </c>
    </row>
    <row r="18" spans="1:15" s="26" customFormat="1" ht="21.75" customHeight="1">
      <c r="A18" s="6">
        <f t="shared" si="0"/>
        <v>13</v>
      </c>
      <c r="B18" s="13">
        <v>18</v>
      </c>
      <c r="C18" s="64" t="s">
        <v>25</v>
      </c>
      <c r="D18" s="61" t="s">
        <v>52</v>
      </c>
      <c r="E18" s="40">
        <v>0</v>
      </c>
      <c r="F18" s="42">
        <v>0.00034722222222222224</v>
      </c>
      <c r="G18" s="40">
        <v>0.00011574074074074073</v>
      </c>
      <c r="H18" s="42">
        <v>0.0004629629629629629</v>
      </c>
      <c r="I18" s="40">
        <v>0</v>
      </c>
      <c r="J18" s="42">
        <v>0.00011574074074074073</v>
      </c>
      <c r="K18" s="40">
        <v>0.00023148148148148146</v>
      </c>
      <c r="L18" s="43">
        <v>0.003472222222222222</v>
      </c>
      <c r="M18" s="23">
        <f t="shared" si="1"/>
        <v>0.00474537037037037</v>
      </c>
      <c r="N18" s="54">
        <v>0.0023391203703703703</v>
      </c>
      <c r="O18" s="58">
        <f t="shared" si="2"/>
        <v>0.00708449074074074</v>
      </c>
    </row>
    <row r="19" spans="1:15" s="26" customFormat="1" ht="21.75" customHeight="1">
      <c r="A19" s="6">
        <f t="shared" si="0"/>
        <v>14</v>
      </c>
      <c r="B19" s="13">
        <v>21</v>
      </c>
      <c r="C19" s="64" t="s">
        <v>16</v>
      </c>
      <c r="D19" s="61" t="s">
        <v>32</v>
      </c>
      <c r="E19" s="40">
        <v>0.003472222222222222</v>
      </c>
      <c r="F19" s="42">
        <v>0.00023148148148148146</v>
      </c>
      <c r="G19" s="40">
        <v>0</v>
      </c>
      <c r="H19" s="42">
        <v>0.00034722222222222224</v>
      </c>
      <c r="I19" s="40">
        <v>0</v>
      </c>
      <c r="J19" s="42">
        <v>0.00011574074074074073</v>
      </c>
      <c r="K19" s="40">
        <v>0.00023148148148148146</v>
      </c>
      <c r="L19" s="43">
        <v>0</v>
      </c>
      <c r="M19" s="23">
        <f t="shared" si="1"/>
        <v>0.004398148148148148</v>
      </c>
      <c r="N19" s="54">
        <v>0.0028136574074074075</v>
      </c>
      <c r="O19" s="58">
        <f t="shared" si="2"/>
        <v>0.007211805555555556</v>
      </c>
    </row>
    <row r="20" spans="1:15" s="26" customFormat="1" ht="21.75" customHeight="1">
      <c r="A20" s="6">
        <f t="shared" si="0"/>
        <v>15</v>
      </c>
      <c r="B20" s="13">
        <v>4</v>
      </c>
      <c r="C20" s="64" t="s">
        <v>22</v>
      </c>
      <c r="D20" s="61" t="s">
        <v>51</v>
      </c>
      <c r="E20" s="40">
        <v>0.003472222222222222</v>
      </c>
      <c r="F20" s="42">
        <v>0.00034722222222222224</v>
      </c>
      <c r="G20" s="40">
        <v>0</v>
      </c>
      <c r="H20" s="42">
        <v>0.0004629629629629629</v>
      </c>
      <c r="I20" s="40">
        <v>0.00034722222222222224</v>
      </c>
      <c r="J20" s="42">
        <v>0.00011574074074074073</v>
      </c>
      <c r="K20" s="40">
        <v>0.00011574074074074073</v>
      </c>
      <c r="L20" s="43">
        <v>0</v>
      </c>
      <c r="M20" s="23">
        <f t="shared" si="1"/>
        <v>0.004861111111111111</v>
      </c>
      <c r="N20" s="55">
        <v>0.0026747685185185186</v>
      </c>
      <c r="O20" s="58">
        <f t="shared" si="2"/>
        <v>0.00753587962962963</v>
      </c>
    </row>
    <row r="21" spans="1:15" s="26" customFormat="1" ht="21.75" customHeight="1">
      <c r="A21" s="6">
        <f t="shared" si="0"/>
        <v>16</v>
      </c>
      <c r="B21" s="13">
        <v>17</v>
      </c>
      <c r="C21" s="64" t="s">
        <v>27</v>
      </c>
      <c r="D21" s="61" t="s">
        <v>32</v>
      </c>
      <c r="E21" s="40">
        <v>0</v>
      </c>
      <c r="F21" s="42">
        <v>0.003472222222222222</v>
      </c>
      <c r="G21" s="40">
        <v>0.00023148148148148146</v>
      </c>
      <c r="H21" s="42">
        <v>0</v>
      </c>
      <c r="I21" s="40">
        <v>0.00011574074074074073</v>
      </c>
      <c r="J21" s="42">
        <v>0.0004629629629629629</v>
      </c>
      <c r="K21" s="40">
        <v>0.00023148148148148146</v>
      </c>
      <c r="L21" s="43">
        <v>0</v>
      </c>
      <c r="M21" s="23">
        <f t="shared" si="1"/>
        <v>0.004513888888888889</v>
      </c>
      <c r="N21" s="54">
        <v>0.0030462962962962965</v>
      </c>
      <c r="O21" s="58">
        <f t="shared" si="2"/>
        <v>0.007560185185185185</v>
      </c>
    </row>
    <row r="22" spans="1:15" s="26" customFormat="1" ht="21.75" customHeight="1">
      <c r="A22" s="6">
        <f t="shared" si="0"/>
        <v>17</v>
      </c>
      <c r="B22" s="13">
        <v>12</v>
      </c>
      <c r="C22" s="64" t="s">
        <v>24</v>
      </c>
      <c r="D22" s="61" t="s">
        <v>51</v>
      </c>
      <c r="E22" s="40">
        <v>0.003472222222222222</v>
      </c>
      <c r="F22" s="42">
        <v>0</v>
      </c>
      <c r="G22" s="40">
        <v>0.00023148148148148146</v>
      </c>
      <c r="H22" s="42">
        <v>0.00023148148148148146</v>
      </c>
      <c r="I22" s="40">
        <v>0.0005787037037037038</v>
      </c>
      <c r="J22" s="42">
        <v>0.00023148148148148146</v>
      </c>
      <c r="K22" s="40">
        <v>0.00011574074074074073</v>
      </c>
      <c r="L22" s="43">
        <v>0.00034722222222222224</v>
      </c>
      <c r="M22" s="23">
        <f t="shared" si="1"/>
        <v>0.005208333333333333</v>
      </c>
      <c r="N22" s="54">
        <v>0.0030636574074074077</v>
      </c>
      <c r="O22" s="58">
        <f t="shared" si="2"/>
        <v>0.008271990740740741</v>
      </c>
    </row>
    <row r="23" spans="1:15" s="26" customFormat="1" ht="21.75" customHeight="1" thickBot="1">
      <c r="A23" s="20">
        <f t="shared" si="0"/>
        <v>18</v>
      </c>
      <c r="B23" s="21">
        <v>19</v>
      </c>
      <c r="C23" s="65" t="s">
        <v>20</v>
      </c>
      <c r="D23" s="62" t="s">
        <v>50</v>
      </c>
      <c r="E23" s="41">
        <v>0.003472222222222222</v>
      </c>
      <c r="F23" s="46">
        <v>0.00023148148148148146</v>
      </c>
      <c r="G23" s="41">
        <v>0</v>
      </c>
      <c r="H23" s="46">
        <v>0.003472222222222222</v>
      </c>
      <c r="I23" s="41">
        <v>0.00034722222222222224</v>
      </c>
      <c r="J23" s="46">
        <v>0.00011574074074074073</v>
      </c>
      <c r="K23" s="41">
        <v>0.00023148148148148146</v>
      </c>
      <c r="L23" s="47">
        <v>0</v>
      </c>
      <c r="M23" s="24">
        <f t="shared" si="1"/>
        <v>0.00787037037037037</v>
      </c>
      <c r="N23" s="56">
        <v>0.0025173611111111113</v>
      </c>
      <c r="O23" s="59">
        <f t="shared" si="2"/>
        <v>0.01038773148148148</v>
      </c>
    </row>
    <row r="24" spans="1:15" ht="15">
      <c r="A24" s="16"/>
      <c r="B24" s="16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9"/>
      <c r="N24" s="18"/>
      <c r="O24" s="18"/>
    </row>
  </sheetData>
  <sheetProtection/>
  <autoFilter ref="A5:O23"/>
  <mergeCells count="7">
    <mergeCell ref="A1:K1"/>
    <mergeCell ref="L1:O1"/>
    <mergeCell ref="A4:D4"/>
    <mergeCell ref="E4:L4"/>
    <mergeCell ref="M4:M5"/>
    <mergeCell ref="N4:N5"/>
    <mergeCell ref="O4:O5"/>
  </mergeCells>
  <printOptions horizontalCentered="1"/>
  <pageMargins left="0.11811023622047245" right="0.11811023622047245" top="0.3937007874015748" bottom="0.15748031496062992" header="0.11811023622047245" footer="0.11811023622047245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Фильченков Вадим Евгеньевич</cp:lastModifiedBy>
  <cp:lastPrinted>2017-08-07T11:52:12Z</cp:lastPrinted>
  <dcterms:created xsi:type="dcterms:W3CDTF">1996-10-08T23:32:33Z</dcterms:created>
  <dcterms:modified xsi:type="dcterms:W3CDTF">2017-08-07T13:02:01Z</dcterms:modified>
  <cp:category/>
  <cp:version/>
  <cp:contentType/>
  <cp:contentStatus/>
</cp:coreProperties>
</file>